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Днепр Инфо\2021\"/>
    </mc:Choice>
  </mc:AlternateContent>
  <xr:revisionPtr revIDLastSave="0" documentId="13_ncr:1_{D482B24B-F22C-47CD-A6A7-F4456B53ACD7}" xr6:coauthVersionLast="37" xr6:coauthVersionMax="37" xr10:uidLastSave="{00000000-0000-0000-0000-000000000000}"/>
  <bookViews>
    <workbookView xWindow="0" yWindow="0" windowWidth="20490" windowHeight="7455" tabRatio="759" activeTab="4" xr2:uid="{00000000-000D-0000-FFFF-FFFF00000000}"/>
  </bookViews>
  <sheets>
    <sheet name="Наценки" sheetId="25" r:id="rId1"/>
    <sheet name="Баннерная реклама" sheetId="1" r:id="rId2"/>
    <sheet name="Брендирование статика" sheetId="28" r:id="rId3"/>
    <sheet name="Проекты" sheetId="18" r:id="rId4"/>
    <sheet name="Новости PR" sheetId="16" r:id="rId5"/>
    <sheet name="Соц.сети" sheetId="19" r:id="rId6"/>
    <sheet name="Справочник" sheetId="30" r:id="rId7"/>
  </sheets>
  <definedNames>
    <definedName name="_xlnm._FilterDatabase" localSheetId="5" hidden="1">Соц.сети!$A$2:$AO$13</definedName>
    <definedName name="_xlnm.Print_Area" localSheetId="1">'Баннерная реклама'!$B$1:$N$12</definedName>
    <definedName name="_xlnm.Print_Area" localSheetId="2">'Брендирование статика'!#REF!</definedName>
    <definedName name="_xlnm.Print_Area" localSheetId="4">'Новости PR'!$A$1:$E$11</definedName>
    <definedName name="_xlnm.Print_Area" localSheetId="3">Проекты!$B$1:$H$12</definedName>
    <definedName name="_xlnm.Print_Area" localSheetId="6">Справочник!$A$1:$E$9</definedName>
  </definedNames>
  <calcPr calcId="179021"/>
</workbook>
</file>

<file path=xl/calcChain.xml><?xml version="1.0" encoding="utf-8"?>
<calcChain xmlns="http://schemas.openxmlformats.org/spreadsheetml/2006/main">
  <c r="D9" i="19" l="1"/>
  <c r="D2" i="25" l="1"/>
  <c r="E2" i="16" l="1"/>
  <c r="G2" i="19" l="1"/>
  <c r="C7" i="28"/>
  <c r="C6" i="28"/>
  <c r="C5" i="28"/>
  <c r="H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Безсмертный Павел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Расчетный показатель, данные из Gemius * на % из GA</t>
        </r>
      </text>
    </comment>
  </commentList>
</comments>
</file>

<file path=xl/sharedStrings.xml><?xml version="1.0" encoding="utf-8"?>
<sst xmlns="http://schemas.openxmlformats.org/spreadsheetml/2006/main" count="93" uniqueCount="85">
  <si>
    <t>Главная страница</t>
  </si>
  <si>
    <t>FullScreen</t>
  </si>
  <si>
    <t>Все цены указаны в гривнах без учета НДС</t>
  </si>
  <si>
    <t>Верхний баннер</t>
  </si>
  <si>
    <t>Формат баннера</t>
  </si>
  <si>
    <t>Цены указаны в гривнах за 1 публикацию без учета НДС</t>
  </si>
  <si>
    <t>Стоимость</t>
  </si>
  <si>
    <t>Нестандартные баннера</t>
  </si>
  <si>
    <t>Цена, неделя</t>
  </si>
  <si>
    <t>Все цены указаны в гривнах без учета НДС за 1000 показов</t>
  </si>
  <si>
    <t>Количество подписчиков</t>
  </si>
  <si>
    <t>Стоимость поста</t>
  </si>
  <si>
    <t>Все посты предварительно утверждаются и согласовываюся с редакциями</t>
  </si>
  <si>
    <t>MPU, Catfish, Rich-media, динамическое брендирование</t>
  </si>
  <si>
    <t>Новости</t>
  </si>
  <si>
    <t>Мобильный баннер</t>
  </si>
  <si>
    <t>При планировании РК, необходимо уточнять прогнозы по трафику</t>
  </si>
  <si>
    <t>Наценки</t>
  </si>
  <si>
    <t>Показы посчитаны за вычетом мобильного трафика</t>
  </si>
  <si>
    <t>Пользователи (real users, Gemius 17-26.10.2017 неделя, PC)</t>
  </si>
  <si>
    <t>Премиум баннер ТОП 1</t>
  </si>
  <si>
    <t>Премиум баннер ТОП 2</t>
  </si>
  <si>
    <t>Наценка на политику</t>
  </si>
  <si>
    <t>Разделы</t>
  </si>
  <si>
    <t>Афиша</t>
  </si>
  <si>
    <t>Отдых, Товары, Услуги, Справочник</t>
  </si>
  <si>
    <t>Блоги</t>
  </si>
  <si>
    <t>Фотоотчеты</t>
  </si>
  <si>
    <t>Переименование улицы</t>
  </si>
  <si>
    <t>Радио онлайн</t>
  </si>
  <si>
    <t>Проэкты</t>
  </si>
  <si>
    <t>Формат размещения</t>
  </si>
  <si>
    <t>Проэкт</t>
  </si>
  <si>
    <t>Для кого</t>
  </si>
  <si>
    <t xml:space="preserve">Описание </t>
  </si>
  <si>
    <t>Страховые компании, Частные клиники, СТО и др.</t>
  </si>
  <si>
    <t>Период</t>
  </si>
  <si>
    <t>в месяц</t>
  </si>
  <si>
    <t>скоро</t>
  </si>
  <si>
    <t>Facebook</t>
  </si>
  <si>
    <t>Соц. сеть.</t>
  </si>
  <si>
    <t>Telegram</t>
  </si>
  <si>
    <t>Новости Днепр Инфо</t>
  </si>
  <si>
    <t>Мой Днепр</t>
  </si>
  <si>
    <t>Пакеты</t>
  </si>
  <si>
    <t>Facebook + Telegram</t>
  </si>
  <si>
    <t>Все паблики</t>
  </si>
  <si>
    <t>Публикуем около 60 новостей в месяц в темматике ДТП, общий охват новостей около 70 000 - 120 000 просмотров. Внизу каждой новости вставляем блок с лого клиента, текстовой подводкой и контакнтой информацией.</t>
  </si>
  <si>
    <t>Темматический обзор на выбранную тему</t>
  </si>
  <si>
    <t>Цены указаны в гривнах без учета НДС</t>
  </si>
  <si>
    <t>Баннерная реклама на сайте Днепр Инфо в динамике</t>
  </si>
  <si>
    <t xml:space="preserve">Брендирование сайта Днепр Инфо в статике </t>
  </si>
  <si>
    <t>PR новости на сайте Днепр Инфо</t>
  </si>
  <si>
    <t>Страницы в соц. сетях сайта Днепр Инфо</t>
  </si>
  <si>
    <t>ROS (все страницы)</t>
  </si>
  <si>
    <t>1100*90</t>
  </si>
  <si>
    <t>1100х180</t>
  </si>
  <si>
    <t xml:space="preserve">300x250 </t>
  </si>
  <si>
    <t xml:space="preserve">300х600  </t>
  </si>
  <si>
    <t xml:space="preserve">Fullscreen 320х480 </t>
  </si>
  <si>
    <t xml:space="preserve">Catfish баннер 320x100 </t>
  </si>
  <si>
    <t>Закрепление новости в ТОП на 8 часов</t>
  </si>
  <si>
    <t>Просмотры страниц (март 2019, PC)</t>
  </si>
  <si>
    <t>Средний бизнес, известные бизнесмены днепра средней руки (Днепровский Букин, Девочка с картонными гробами и тп)</t>
  </si>
  <si>
    <t>20 000,00</t>
  </si>
  <si>
    <r>
      <t xml:space="preserve">Рекламный блок о компании в тексте 1 новости </t>
    </r>
    <r>
      <rPr>
        <sz val="12"/>
        <color theme="1"/>
        <rFont val="Calibri"/>
        <family val="2"/>
        <scheme val="minor"/>
      </rPr>
      <t>(#ДТП, #столкновение, #авария, #всмятку)</t>
    </r>
  </si>
  <si>
    <t>Личный бренд</t>
  </si>
  <si>
    <t xml:space="preserve">Серия статей о том, как добились успеха (капитал, идея, сложности в пути). Чередуем формат статей. Интервью о собственником, обзор компании собственника. Формат: видео интервью + текстовое с публикацией. </t>
  </si>
  <si>
    <t>2 месяца (2 статьи)</t>
  </si>
  <si>
    <t>Охватный (политика)</t>
  </si>
  <si>
    <t>Охват пакета 1300 000 человек. В пакет входит: 15 постов в паблике dnepr.info в Facebook, 15 постов в паблике Мой Днепр в Facebook, 15 постов на аккаунтах dnepr.info в  Telegram, twitter, VK, Усиление всех размещений таргетированной рекламой в FB, Закрепление на сутки каждой новости в ТОП 5 на сайте dnepr.info, Закрепление на сутки каждой новость на в пабликах в Facebook,
10 000 показов баннеров catfish под каждую новость (150 000 показов), 15 ПУШ уведомлений (всплывающее окно в браузере) по базе подписчиков dnepr.info, Публикация 2-х интервью с кандидатом в видео формате</t>
  </si>
  <si>
    <t>1 месяц</t>
  </si>
  <si>
    <t>Кандидаты в депутаты, на местных или парламентских выборах, чиновники желающие максимально широко осветить результаты своей работы а также иннициативы</t>
  </si>
  <si>
    <t>Вовлеченный</t>
  </si>
  <si>
    <t xml:space="preserve">Пивные магазины, кофейни, пекарни, автосалоны и др. </t>
  </si>
  <si>
    <t>2 месяца</t>
  </si>
  <si>
    <t xml:space="preserve">Охват пакета 800 000 человек. Цель - максмальное вовлечение аудитории сайта в жизнь бренда. В пакет входят обзорные статьи, конкурсы, освещение акций компании и усиление их баннерной рекламой. </t>
  </si>
  <si>
    <t>Страница компании в справочнике на 1 год</t>
  </si>
  <si>
    <t>Подните новости в ленте</t>
  </si>
  <si>
    <t>Новость в раздел по выбору с анонсом на главной странице (до 3 000 знаков)</t>
  </si>
  <si>
    <t>с 01.01.2021</t>
  </si>
  <si>
    <t>Политический PR</t>
  </si>
  <si>
    <t>SEO материалы — без публикации в основной ленте (1-2 гипер ссылки, до 3000 символов/5 изображений.</t>
  </si>
  <si>
    <t>Темматический обзор на выбранную тему с дублированием в Facebook</t>
  </si>
  <si>
    <t>Днепр Инфо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</si>
</sst>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г_р_н_._-;\-* #,##0.00_г_р_н_._-;_-* &quot;-&quot;??_г_р_н_._-;_-@_-"/>
    <numFmt numFmtId="165" formatCode="_-* #,##0_г_р_н_._-;\-* #,##0_г_р_н_._-;_-* &quot;-&quot;??_г_р_н_._-;_-@_-"/>
    <numFmt numFmtId="166" formatCode="#,##0&quot;грн.&quot;"/>
    <numFmt numFmtId="167" formatCode="#,##0.00\ _₽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</font>
    <font>
      <sz val="10"/>
      <name val="Verdan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5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sz val="1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22222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3" fillId="0" borderId="0"/>
    <xf numFmtId="0" fontId="6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9" fillId="0" borderId="0"/>
  </cellStyleXfs>
  <cellXfs count="138">
    <xf numFmtId="0" fontId="0" fillId="0" borderId="0" xfId="0"/>
    <xf numFmtId="0" fontId="0" fillId="2" borderId="0" xfId="0" applyFill="1"/>
    <xf numFmtId="0" fontId="13" fillId="0" borderId="0" xfId="0" applyFont="1"/>
    <xf numFmtId="0" fontId="13" fillId="0" borderId="0" xfId="0" applyFont="1" applyAlignment="1">
      <alignment wrapText="1"/>
    </xf>
    <xf numFmtId="0" fontId="13" fillId="2" borderId="0" xfId="0" applyFont="1" applyFill="1"/>
    <xf numFmtId="0" fontId="15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8" fillId="2" borderId="0" xfId="0" applyFont="1" applyFill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right" vertical="center"/>
    </xf>
    <xf numFmtId="166" fontId="13" fillId="2" borderId="0" xfId="0" applyNumberFormat="1" applyFont="1" applyFill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165" fontId="13" fillId="2" borderId="0" xfId="7" applyNumberFormat="1" applyFont="1" applyFill="1"/>
    <xf numFmtId="0" fontId="16" fillId="0" borderId="0" xfId="0" applyFont="1" applyFill="1"/>
    <xf numFmtId="0" fontId="17" fillId="0" borderId="0" xfId="0" applyFont="1" applyFill="1"/>
    <xf numFmtId="3" fontId="14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3" fillId="2" borderId="0" xfId="0" applyFont="1" applyFill="1" applyBorder="1"/>
    <xf numFmtId="0" fontId="13" fillId="0" borderId="0" xfId="0" applyFont="1" applyFill="1" applyBorder="1"/>
    <xf numFmtId="0" fontId="21" fillId="0" borderId="0" xfId="0" applyFont="1"/>
    <xf numFmtId="0" fontId="17" fillId="0" borderId="0" xfId="0" applyFont="1" applyFill="1" applyAlignment="1">
      <alignment wrapText="1"/>
    </xf>
    <xf numFmtId="0" fontId="22" fillId="0" borderId="1" xfId="0" applyFont="1" applyFill="1" applyBorder="1"/>
    <xf numFmtId="0" fontId="13" fillId="0" borderId="1" xfId="0" applyFont="1" applyFill="1" applyBorder="1"/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/>
    <xf numFmtId="3" fontId="13" fillId="0" borderId="1" xfId="7" applyNumberFormat="1" applyFont="1" applyFill="1" applyBorder="1" applyAlignment="1">
      <alignment horizontal="left"/>
    </xf>
    <xf numFmtId="0" fontId="25" fillId="0" borderId="0" xfId="0" applyFont="1" applyFill="1"/>
    <xf numFmtId="0" fontId="0" fillId="0" borderId="0" xfId="0" applyBorder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6" fillId="0" borderId="0" xfId="0" applyFont="1" applyFill="1"/>
    <xf numFmtId="0" fontId="26" fillId="0" borderId="0" xfId="0" applyFont="1" applyFill="1" applyBorder="1"/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3" fillId="0" borderId="0" xfId="0" applyFont="1" applyFill="1"/>
    <xf numFmtId="0" fontId="19" fillId="0" borderId="0" xfId="0" applyFont="1" applyFill="1"/>
    <xf numFmtId="0" fontId="19" fillId="0" borderId="0" xfId="0" applyFont="1" applyFill="1" applyBorder="1"/>
    <xf numFmtId="0" fontId="29" fillId="0" borderId="0" xfId="0" applyFont="1" applyFill="1"/>
    <xf numFmtId="0" fontId="24" fillId="0" borderId="0" xfId="0" applyFont="1" applyBorder="1" applyAlignment="1"/>
    <xf numFmtId="3" fontId="20" fillId="0" borderId="1" xfId="7" applyNumberFormat="1" applyFont="1" applyFill="1" applyBorder="1" applyAlignment="1">
      <alignment horizontal="right"/>
    </xf>
    <xf numFmtId="0" fontId="22" fillId="0" borderId="0" xfId="0" applyFont="1" applyFill="1"/>
    <xf numFmtId="0" fontId="28" fillId="0" borderId="5" xfId="0" applyFont="1" applyFill="1" applyBorder="1" applyAlignment="1">
      <alignment vertical="center"/>
    </xf>
    <xf numFmtId="0" fontId="28" fillId="0" borderId="5" xfId="0" applyFont="1" applyFill="1" applyBorder="1" applyAlignment="1">
      <alignment horizontal="right"/>
    </xf>
    <xf numFmtId="3" fontId="30" fillId="0" borderId="13" xfId="7" applyNumberFormat="1" applyFont="1" applyFill="1" applyBorder="1" applyAlignment="1">
      <alignment horizontal="left" vertical="center"/>
    </xf>
    <xf numFmtId="3" fontId="20" fillId="0" borderId="2" xfId="7" applyNumberFormat="1" applyFont="1" applyFill="1" applyBorder="1" applyAlignment="1">
      <alignment horizontal="right"/>
    </xf>
    <xf numFmtId="0" fontId="16" fillId="2" borderId="0" xfId="0" applyFont="1" applyFill="1" applyBorder="1"/>
    <xf numFmtId="165" fontId="13" fillId="2" borderId="0" xfId="7" applyNumberFormat="1" applyFont="1" applyFill="1" applyBorder="1"/>
    <xf numFmtId="0" fontId="13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3" fontId="13" fillId="0" borderId="5" xfId="7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2" borderId="0" xfId="0" applyFill="1" applyBorder="1"/>
    <xf numFmtId="0" fontId="37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3" fontId="14" fillId="2" borderId="0" xfId="0" applyNumberFormat="1" applyFont="1" applyFill="1" applyAlignment="1">
      <alignment horizontal="center" vertical="center"/>
    </xf>
    <xf numFmtId="0" fontId="38" fillId="5" borderId="7" xfId="0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/>
    <xf numFmtId="1" fontId="16" fillId="2" borderId="1" xfId="0" applyNumberFormat="1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 wrapText="1"/>
    </xf>
    <xf numFmtId="9" fontId="0" fillId="0" borderId="1" xfId="0" applyNumberFormat="1" applyBorder="1"/>
    <xf numFmtId="1" fontId="16" fillId="2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Alignment="1">
      <alignment horizontal="left" vertical="center"/>
    </xf>
    <xf numFmtId="1" fontId="16" fillId="2" borderId="2" xfId="0" applyNumberFormat="1" applyFont="1" applyFill="1" applyBorder="1" applyAlignment="1">
      <alignment horizontal="center" vertical="center" wrapText="1"/>
    </xf>
    <xf numFmtId="3" fontId="13" fillId="0" borderId="1" xfId="7" applyNumberFormat="1" applyFont="1" applyFill="1" applyBorder="1" applyAlignment="1">
      <alignment horizontal="center" vertical="center"/>
    </xf>
    <xf numFmtId="3" fontId="13" fillId="0" borderId="1" xfId="7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vertical="center" wrapText="1"/>
    </xf>
    <xf numFmtId="3" fontId="11" fillId="0" borderId="1" xfId="4" applyNumberFormat="1" applyFont="1" applyFill="1" applyBorder="1" applyAlignment="1" applyProtection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left" vertical="center" wrapText="1"/>
    </xf>
    <xf numFmtId="3" fontId="16" fillId="5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40" fillId="2" borderId="2" xfId="0" applyFont="1" applyFill="1" applyBorder="1"/>
    <xf numFmtId="49" fontId="40" fillId="2" borderId="2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3" fontId="42" fillId="0" borderId="1" xfId="7" applyNumberFormat="1" applyFont="1" applyFill="1" applyBorder="1" applyAlignment="1">
      <alignment horizontal="center" vertical="center"/>
    </xf>
    <xf numFmtId="3" fontId="43" fillId="0" borderId="1" xfId="4" applyNumberFormat="1" applyFont="1" applyFill="1" applyBorder="1" applyAlignment="1" applyProtection="1">
      <alignment horizontal="center" vertical="center"/>
    </xf>
    <xf numFmtId="3" fontId="42" fillId="0" borderId="1" xfId="7" applyNumberFormat="1" applyFont="1" applyFill="1" applyBorder="1" applyAlignment="1">
      <alignment horizontal="center"/>
    </xf>
    <xf numFmtId="3" fontId="42" fillId="0" borderId="1" xfId="7" applyNumberFormat="1" applyFont="1" applyFill="1" applyBorder="1" applyAlignment="1">
      <alignment horizontal="right"/>
    </xf>
    <xf numFmtId="3" fontId="11" fillId="0" borderId="1" xfId="4" applyNumberFormat="1" applyFill="1" applyBorder="1" applyAlignment="1" applyProtection="1">
      <alignment horizontal="center" vertical="center"/>
    </xf>
    <xf numFmtId="0" fontId="44" fillId="0" borderId="4" xfId="0" applyFont="1" applyFill="1" applyBorder="1" applyAlignment="1">
      <alignment vertical="center"/>
    </xf>
    <xf numFmtId="0" fontId="42" fillId="0" borderId="0" xfId="0" applyFont="1" applyBorder="1"/>
    <xf numFmtId="0" fontId="37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7" fillId="0" borderId="0" xfId="0" applyFont="1"/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right"/>
    </xf>
    <xf numFmtId="3" fontId="30" fillId="0" borderId="1" xfId="7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18" fillId="0" borderId="10" xfId="7" applyNumberFormat="1" applyFont="1" applyFill="1" applyBorder="1" applyAlignment="1"/>
    <xf numFmtId="3" fontId="18" fillId="0" borderId="11" xfId="7" applyNumberFormat="1" applyFont="1" applyFill="1" applyBorder="1" applyAlignment="1"/>
    <xf numFmtId="3" fontId="16" fillId="5" borderId="14" xfId="0" applyNumberFormat="1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33" fillId="3" borderId="10" xfId="7" applyNumberFormat="1" applyFont="1" applyFill="1" applyBorder="1" applyAlignment="1">
      <alignment horizontal="left" vertical="center"/>
    </xf>
    <xf numFmtId="3" fontId="33" fillId="3" borderId="12" xfId="7" applyNumberFormat="1" applyFont="1" applyFill="1" applyBorder="1" applyAlignment="1">
      <alignment horizontal="left" vertical="center"/>
    </xf>
    <xf numFmtId="3" fontId="13" fillId="0" borderId="4" xfId="7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41" fillId="2" borderId="9" xfId="0" applyFont="1" applyFill="1" applyBorder="1" applyAlignment="1">
      <alignment horizontal="center" vertical="center"/>
    </xf>
  </cellXfs>
  <cellStyles count="10">
    <cellStyle name="Excel Built-in Normal" xfId="1" xr:uid="{00000000-0005-0000-0000-000000000000}"/>
    <cellStyle name="Excel Built-in Normal 2" xfId="2" xr:uid="{00000000-0005-0000-0000-000001000000}"/>
    <cellStyle name="Normal 2" xfId="3" xr:uid="{00000000-0005-0000-0000-000002000000}"/>
    <cellStyle name="Гиперссылка" xfId="4" builtinId="8"/>
    <cellStyle name="Обычный" xfId="0" builtinId="0"/>
    <cellStyle name="Обычный 2" xfId="5" xr:uid="{00000000-0005-0000-0000-000005000000}"/>
    <cellStyle name="Обычный 3" xfId="6" xr:uid="{00000000-0005-0000-0000-000006000000}"/>
    <cellStyle name="Обычный 4" xfId="9" xr:uid="{00000000-0005-0000-0000-000007000000}"/>
    <cellStyle name="Финансовый" xfId="7" builtinId="3"/>
    <cellStyle name="Финансовый 2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media.dnepropetrovsk/" TargetMode="External"/><Relationship Id="rId2" Type="http://schemas.openxmlformats.org/officeDocument/2006/relationships/hyperlink" Target="https://t.me/Dnepr_Info_New" TargetMode="External"/><Relationship Id="rId1" Type="http://schemas.openxmlformats.org/officeDocument/2006/relationships/hyperlink" Target="https://www.facebook.com/novosti.dnepr.info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t.me/MyDniproNew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"/>
  <sheetViews>
    <sheetView showGridLines="0" workbookViewId="0">
      <selection activeCell="D13" sqref="D13"/>
    </sheetView>
  </sheetViews>
  <sheetFormatPr defaultColWidth="9.140625" defaultRowHeight="15"/>
  <cols>
    <col min="1" max="1" width="5.28515625" style="28" customWidth="1"/>
    <col min="2" max="2" width="54" style="28" customWidth="1"/>
    <col min="3" max="3" width="14.5703125" style="28" customWidth="1"/>
    <col min="4" max="4" width="19" style="28" customWidth="1"/>
    <col min="5" max="16384" width="9.140625" style="28"/>
  </cols>
  <sheetData>
    <row r="1" spans="2:9" ht="30.95" customHeight="1">
      <c r="B1" s="108" t="s">
        <v>17</v>
      </c>
      <c r="C1" s="108"/>
      <c r="D1" s="39"/>
      <c r="E1" s="39"/>
      <c r="F1" s="39"/>
      <c r="G1" s="39"/>
      <c r="H1" s="39"/>
      <c r="I1" s="39"/>
    </row>
    <row r="2" spans="2:9">
      <c r="B2" s="22" t="s">
        <v>22</v>
      </c>
      <c r="C2" s="72">
        <v>1</v>
      </c>
      <c r="D2" s="52" t="str">
        <f>'Баннерная реклама'!N2</f>
        <v>с 01.01.2021</v>
      </c>
    </row>
    <row r="3" spans="2:9">
      <c r="B3" s="95" t="s">
        <v>61</v>
      </c>
      <c r="C3" s="72">
        <v>0.5</v>
      </c>
      <c r="D3" s="52"/>
    </row>
    <row r="4" spans="2:9">
      <c r="B4" s="95" t="s">
        <v>78</v>
      </c>
      <c r="C4" s="72">
        <v>0.5</v>
      </c>
      <c r="D4" s="96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P9"/>
  <sheetViews>
    <sheetView showGridLines="0" zoomScaleNormal="100" zoomScaleSheetLayoutView="90" workbookViewId="0">
      <pane ySplit="3" topLeftCell="A4" activePane="bottomLeft" state="frozen"/>
      <selection pane="bottomLeft" activeCell="F13" sqref="F13"/>
    </sheetView>
  </sheetViews>
  <sheetFormatPr defaultColWidth="8.85546875" defaultRowHeight="15"/>
  <cols>
    <col min="1" max="1" width="6.7109375" style="6" customWidth="1"/>
    <col min="2" max="2" width="26.85546875" style="2" customWidth="1"/>
    <col min="3" max="4" width="10.85546875" style="2" customWidth="1"/>
    <col min="5" max="5" width="9.85546875" style="2" customWidth="1"/>
    <col min="6" max="8" width="12.85546875" style="2" customWidth="1"/>
    <col min="9" max="9" width="16.28515625" style="2" customWidth="1"/>
    <col min="10" max="10" width="15.85546875" style="2" bestFit="1" customWidth="1"/>
    <col min="11" max="11" width="20" style="2" customWidth="1"/>
    <col min="12" max="12" width="12.7109375" style="2" customWidth="1"/>
    <col min="13" max="13" width="2.5703125" style="2" customWidth="1"/>
    <col min="14" max="14" width="11.42578125" style="2" bestFit="1" customWidth="1"/>
    <col min="15" max="16384" width="8.85546875" style="2"/>
  </cols>
  <sheetData>
    <row r="1" spans="1:16" ht="30.95" customHeight="1">
      <c r="B1" s="110" t="s">
        <v>50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6" ht="24.75" customHeight="1">
      <c r="B2" s="114" t="s">
        <v>4</v>
      </c>
      <c r="C2" s="109" t="s">
        <v>3</v>
      </c>
      <c r="D2" s="109"/>
      <c r="E2" s="109" t="s">
        <v>20</v>
      </c>
      <c r="F2" s="109"/>
      <c r="G2" s="109" t="s">
        <v>21</v>
      </c>
      <c r="H2" s="109"/>
      <c r="I2" s="116" t="s">
        <v>15</v>
      </c>
      <c r="J2" s="116"/>
      <c r="K2" s="109" t="s">
        <v>7</v>
      </c>
      <c r="L2" s="109"/>
      <c r="N2" s="2" t="s">
        <v>80</v>
      </c>
    </row>
    <row r="3" spans="1:16" s="3" customFormat="1" ht="60.75" thickBot="1">
      <c r="A3" s="7"/>
      <c r="B3" s="115"/>
      <c r="C3" s="67" t="s">
        <v>55</v>
      </c>
      <c r="D3" s="67" t="s">
        <v>56</v>
      </c>
      <c r="E3" s="67" t="s">
        <v>57</v>
      </c>
      <c r="F3" s="67" t="s">
        <v>58</v>
      </c>
      <c r="G3" s="71" t="s">
        <v>57</v>
      </c>
      <c r="H3" s="71" t="s">
        <v>58</v>
      </c>
      <c r="I3" s="67" t="s">
        <v>59</v>
      </c>
      <c r="J3" s="67" t="s">
        <v>60</v>
      </c>
      <c r="K3" s="67" t="s">
        <v>13</v>
      </c>
      <c r="L3" s="67" t="s">
        <v>1</v>
      </c>
    </row>
    <row r="4" spans="1:16" ht="15.75" thickBot="1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3"/>
      <c r="N4" s="3"/>
    </row>
    <row r="5" spans="1:16" ht="30.75" customHeight="1">
      <c r="B5" s="88" t="s">
        <v>54</v>
      </c>
      <c r="C5" s="76">
        <v>80</v>
      </c>
      <c r="D5" s="76">
        <v>120</v>
      </c>
      <c r="E5" s="73">
        <v>80</v>
      </c>
      <c r="F5" s="73">
        <v>120</v>
      </c>
      <c r="G5" s="73">
        <v>60</v>
      </c>
      <c r="H5" s="73">
        <v>80</v>
      </c>
      <c r="I5" s="73">
        <v>200</v>
      </c>
      <c r="J5" s="73">
        <v>100</v>
      </c>
      <c r="K5" s="76">
        <v>300</v>
      </c>
      <c r="L5" s="89" t="s">
        <v>38</v>
      </c>
      <c r="M5" s="4"/>
      <c r="N5" s="4"/>
    </row>
    <row r="6" spans="1:16">
      <c r="B6" s="87"/>
      <c r="C6" s="68"/>
      <c r="D6" s="68"/>
      <c r="E6" s="73"/>
      <c r="F6" s="73"/>
      <c r="G6" s="73"/>
      <c r="H6" s="73"/>
      <c r="I6" s="73"/>
      <c r="J6" s="73"/>
      <c r="K6" s="73"/>
      <c r="L6" s="68"/>
      <c r="M6" s="9"/>
      <c r="N6" s="9"/>
    </row>
    <row r="7" spans="1:16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9"/>
      <c r="N7" s="9"/>
    </row>
    <row r="8" spans="1:16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B9" s="4" t="s">
        <v>9</v>
      </c>
      <c r="H9" s="6"/>
    </row>
  </sheetData>
  <mergeCells count="8">
    <mergeCell ref="K2:L2"/>
    <mergeCell ref="B1:L1"/>
    <mergeCell ref="B4:L4"/>
    <mergeCell ref="E2:F2"/>
    <mergeCell ref="B2:B3"/>
    <mergeCell ref="C2:D2"/>
    <mergeCell ref="I2:J2"/>
    <mergeCell ref="G2:H2"/>
  </mergeCells>
  <phoneticPr fontId="4" type="noConversion"/>
  <pageMargins left="0.51181102362204722" right="0.27559055118110237" top="0.31496062992125984" bottom="0.3937007874015748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H77"/>
  <sheetViews>
    <sheetView showGridLines="0" view="pageBreakPreview" zoomScaleNormal="100" zoomScaleSheetLayoutView="100" workbookViewId="0">
      <selection activeCell="E16" sqref="E16"/>
    </sheetView>
  </sheetViews>
  <sheetFormatPr defaultColWidth="14.28515625" defaultRowHeight="12.75"/>
  <cols>
    <col min="1" max="1" width="6" style="14" customWidth="1"/>
    <col min="2" max="2" width="20.85546875" style="14" bestFit="1" customWidth="1"/>
    <col min="3" max="3" width="16.42578125" style="14" hidden="1" customWidth="1"/>
    <col min="4" max="4" width="18.5703125" style="14" customWidth="1"/>
    <col min="5" max="5" width="16.5703125" style="60" customWidth="1"/>
    <col min="6" max="6" width="12.140625" style="14" customWidth="1"/>
    <col min="7" max="180" width="9.140625" style="14" customWidth="1"/>
    <col min="181" max="181" width="4.7109375" style="14" customWidth="1"/>
    <col min="182" max="182" width="29.42578125" style="14" customWidth="1"/>
    <col min="183" max="16384" width="14.28515625" style="14"/>
  </cols>
  <sheetData>
    <row r="1" spans="2:8" ht="30.95" customHeight="1" thickBot="1">
      <c r="B1" s="117" t="s">
        <v>51</v>
      </c>
      <c r="C1" s="117"/>
      <c r="D1" s="117"/>
      <c r="E1" s="117"/>
    </row>
    <row r="2" spans="2:8" ht="45.75" thickBot="1">
      <c r="B2" s="24" t="s">
        <v>23</v>
      </c>
      <c r="C2" s="62" t="s">
        <v>19</v>
      </c>
      <c r="D2" s="86" t="s">
        <v>62</v>
      </c>
      <c r="E2" s="63" t="s">
        <v>8</v>
      </c>
      <c r="F2" s="17" t="s">
        <v>80</v>
      </c>
    </row>
    <row r="3" spans="2:8" ht="15.75" thickBot="1">
      <c r="B3" s="118"/>
      <c r="C3" s="119"/>
      <c r="D3" s="119"/>
      <c r="E3" s="119"/>
      <c r="F3" s="21"/>
    </row>
    <row r="4" spans="2:8" ht="15">
      <c r="B4" s="25" t="s">
        <v>0</v>
      </c>
      <c r="C4" s="64">
        <v>371517</v>
      </c>
      <c r="D4" s="120">
        <v>150000</v>
      </c>
      <c r="E4" s="123">
        <v>12000</v>
      </c>
    </row>
    <row r="5" spans="2:8" ht="15">
      <c r="B5" s="23" t="s">
        <v>14</v>
      </c>
      <c r="C5" s="65">
        <f>C4*0.0797</f>
        <v>29609.904899999998</v>
      </c>
      <c r="D5" s="121"/>
      <c r="E5" s="124"/>
    </row>
    <row r="6" spans="2:8" ht="15">
      <c r="B6" s="26" t="s">
        <v>24</v>
      </c>
      <c r="C6" s="65">
        <f>C4*0.062</f>
        <v>23034.054</v>
      </c>
      <c r="D6" s="121"/>
      <c r="E6" s="124"/>
    </row>
    <row r="7" spans="2:8" ht="15">
      <c r="B7" s="50" t="s">
        <v>25</v>
      </c>
      <c r="C7" s="66">
        <f>C4*0.0267</f>
        <v>9919.5038999999997</v>
      </c>
      <c r="D7" s="121"/>
      <c r="E7" s="124"/>
    </row>
    <row r="8" spans="2:8" ht="15">
      <c r="B8" s="74" t="s">
        <v>26</v>
      </c>
      <c r="C8" s="65"/>
      <c r="D8" s="121"/>
      <c r="E8" s="124"/>
    </row>
    <row r="9" spans="2:8" ht="15">
      <c r="B9" s="74" t="s">
        <v>27</v>
      </c>
      <c r="C9" s="65"/>
      <c r="D9" s="121"/>
      <c r="E9" s="124"/>
    </row>
    <row r="10" spans="2:8" ht="15">
      <c r="B10" s="74" t="s">
        <v>29</v>
      </c>
      <c r="C10" s="65"/>
      <c r="D10" s="121"/>
      <c r="E10" s="124"/>
    </row>
    <row r="11" spans="2:8" ht="30">
      <c r="B11" s="74" t="s">
        <v>28</v>
      </c>
      <c r="C11" s="65"/>
      <c r="D11" s="122"/>
      <c r="E11" s="125"/>
    </row>
    <row r="12" spans="2:8" ht="15">
      <c r="B12" s="83"/>
      <c r="C12" s="84"/>
      <c r="D12" s="84"/>
      <c r="E12" s="85"/>
    </row>
    <row r="13" spans="2:8" s="15" customFormat="1" ht="15">
      <c r="B13" s="27" t="s">
        <v>2</v>
      </c>
      <c r="C13" s="16"/>
      <c r="D13" s="16"/>
      <c r="E13" s="61"/>
      <c r="H13" s="16"/>
    </row>
    <row r="14" spans="2:8" s="16" customFormat="1" ht="15">
      <c r="B14" s="27" t="s">
        <v>16</v>
      </c>
      <c r="C14" s="14"/>
      <c r="D14" s="14"/>
      <c r="E14" s="60"/>
    </row>
    <row r="15" spans="2:8" s="16" customFormat="1" ht="15">
      <c r="B15" s="75" t="s">
        <v>18</v>
      </c>
      <c r="E15" s="61"/>
    </row>
    <row r="18" spans="2:6" s="16" customFormat="1">
      <c r="B18" s="14"/>
      <c r="C18" s="14"/>
      <c r="D18" s="14"/>
      <c r="E18" s="60"/>
    </row>
    <row r="24" spans="2:6" ht="18.75">
      <c r="F24" s="20"/>
    </row>
    <row r="31" spans="2:6">
      <c r="B31" s="16"/>
      <c r="C31" s="16"/>
      <c r="D31" s="16"/>
      <c r="E31" s="61"/>
    </row>
    <row r="34" spans="2:5" s="16" customFormat="1">
      <c r="B34" s="14"/>
      <c r="C34" s="14"/>
      <c r="D34" s="14"/>
      <c r="E34" s="60"/>
    </row>
    <row r="47" spans="2:5">
      <c r="B47" s="16"/>
      <c r="C47" s="16"/>
      <c r="D47" s="16"/>
      <c r="E47" s="61"/>
    </row>
    <row r="49" spans="2:5">
      <c r="B49" s="16"/>
      <c r="C49" s="16"/>
      <c r="D49" s="16"/>
      <c r="E49" s="61"/>
    </row>
    <row r="50" spans="2:5" s="16" customFormat="1">
      <c r="B50" s="14"/>
      <c r="C50" s="14"/>
      <c r="D50" s="14"/>
      <c r="E50" s="60"/>
    </row>
    <row r="52" spans="2:5" s="16" customFormat="1">
      <c r="B52" s="14"/>
      <c r="C52" s="14"/>
      <c r="D52" s="14"/>
      <c r="E52" s="60"/>
    </row>
    <row r="69" spans="2:5">
      <c r="B69" s="16"/>
      <c r="C69" s="16"/>
      <c r="D69" s="16"/>
      <c r="E69" s="61"/>
    </row>
    <row r="72" spans="2:5" s="16" customFormat="1">
      <c r="B72" s="14"/>
      <c r="C72" s="14"/>
      <c r="D72" s="14"/>
      <c r="E72" s="60"/>
    </row>
    <row r="74" spans="2:5">
      <c r="B74" s="16"/>
      <c r="C74" s="16"/>
      <c r="D74" s="16"/>
      <c r="E74" s="61"/>
    </row>
    <row r="77" spans="2:5" s="16" customFormat="1" ht="8.25" customHeight="1">
      <c r="B77" s="14"/>
      <c r="C77" s="14"/>
      <c r="D77" s="14"/>
      <c r="E77" s="60"/>
    </row>
  </sheetData>
  <mergeCells count="4">
    <mergeCell ref="B1:E1"/>
    <mergeCell ref="B3:E3"/>
    <mergeCell ref="D4:D11"/>
    <mergeCell ref="E4:E11"/>
  </mergeCells>
  <pageMargins left="0.9055118110236221" right="0.70866141732283472" top="0.43307086614173229" bottom="0.31496062992125984" header="0.31496062992125984" footer="0.31496062992125984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B1:J9"/>
  <sheetViews>
    <sheetView showGridLines="0" view="pageBreakPreview" zoomScale="60" zoomScaleNormal="100" workbookViewId="0">
      <selection activeCell="D22" sqref="D22"/>
    </sheetView>
  </sheetViews>
  <sheetFormatPr defaultColWidth="11.42578125" defaultRowHeight="15"/>
  <cols>
    <col min="1" max="1" width="4.42578125" style="1" customWidth="1"/>
    <col min="2" max="2" width="28.5703125" style="1" customWidth="1"/>
    <col min="3" max="3" width="70.28515625" style="1" customWidth="1"/>
    <col min="4" max="4" width="31.85546875" style="1" customWidth="1"/>
    <col min="5" max="5" width="13.5703125" style="1" customWidth="1"/>
    <col min="6" max="6" width="8.28515625" style="1" customWidth="1"/>
    <col min="7" max="7" width="2.5703125" style="1" customWidth="1"/>
    <col min="8" max="16384" width="11.42578125" style="1"/>
  </cols>
  <sheetData>
    <row r="1" spans="2:10" ht="30.95" customHeight="1">
      <c r="B1" s="126" t="s">
        <v>30</v>
      </c>
      <c r="C1" s="126"/>
      <c r="D1" s="126"/>
      <c r="E1" s="126"/>
      <c r="F1" s="126"/>
      <c r="G1" s="8"/>
    </row>
    <row r="2" spans="2:10" ht="21">
      <c r="B2" s="127" t="s">
        <v>32</v>
      </c>
      <c r="C2" s="127" t="s">
        <v>34</v>
      </c>
      <c r="D2" s="128" t="s">
        <v>33</v>
      </c>
      <c r="E2" s="128" t="s">
        <v>6</v>
      </c>
      <c r="F2" s="128" t="s">
        <v>36</v>
      </c>
      <c r="G2" s="53"/>
      <c r="H2" s="1" t="str">
        <f>'Баннерная реклама'!N2</f>
        <v>с 01.01.2021</v>
      </c>
      <c r="I2" s="53"/>
      <c r="J2" s="8"/>
    </row>
    <row r="3" spans="2:10" ht="21">
      <c r="B3" s="127"/>
      <c r="C3" s="127"/>
      <c r="D3" s="129"/>
      <c r="E3" s="129"/>
      <c r="F3" s="129"/>
      <c r="G3" s="53"/>
      <c r="H3" s="53"/>
      <c r="I3" s="53"/>
      <c r="J3" s="8"/>
    </row>
    <row r="4" spans="2:10" ht="60" customHeight="1">
      <c r="B4" s="79" t="s">
        <v>65</v>
      </c>
      <c r="C4" s="51" t="s">
        <v>47</v>
      </c>
      <c r="D4" s="54" t="s">
        <v>35</v>
      </c>
      <c r="E4" s="82">
        <v>25000</v>
      </c>
      <c r="F4" s="54" t="s">
        <v>37</v>
      </c>
      <c r="G4" s="53"/>
      <c r="H4" s="53"/>
      <c r="I4" s="53"/>
      <c r="J4" s="8"/>
    </row>
    <row r="5" spans="2:10" ht="54" customHeight="1">
      <c r="B5" s="100" t="s">
        <v>66</v>
      </c>
      <c r="C5" s="101" t="s">
        <v>67</v>
      </c>
      <c r="D5" s="101" t="s">
        <v>63</v>
      </c>
      <c r="E5" s="101" t="s">
        <v>64</v>
      </c>
      <c r="F5" s="102" t="s">
        <v>68</v>
      </c>
      <c r="G5" s="53"/>
      <c r="H5" s="53"/>
      <c r="I5" s="53"/>
      <c r="J5" s="8"/>
    </row>
    <row r="6" spans="2:10" ht="100.15" customHeight="1">
      <c r="B6" s="100" t="s">
        <v>69</v>
      </c>
      <c r="C6" s="101" t="s">
        <v>70</v>
      </c>
      <c r="D6" s="101" t="s">
        <v>72</v>
      </c>
      <c r="E6" s="101">
        <v>250000</v>
      </c>
      <c r="F6" s="103" t="s">
        <v>71</v>
      </c>
      <c r="G6" s="53"/>
      <c r="H6" s="53"/>
      <c r="I6" s="53"/>
      <c r="J6" s="8"/>
    </row>
    <row r="7" spans="2:10" ht="62.25" customHeight="1">
      <c r="B7" s="97" t="s">
        <v>73</v>
      </c>
      <c r="C7" s="98" t="s">
        <v>76</v>
      </c>
      <c r="D7" s="98" t="s">
        <v>74</v>
      </c>
      <c r="E7" s="99">
        <v>140000</v>
      </c>
      <c r="F7" s="103" t="s">
        <v>75</v>
      </c>
      <c r="G7" s="53"/>
      <c r="H7" s="53"/>
      <c r="I7" s="53"/>
      <c r="J7" s="8"/>
    </row>
    <row r="8" spans="2:10" s="56" customFormat="1" ht="24" customHeight="1">
      <c r="B8" s="57"/>
      <c r="C8" s="58"/>
      <c r="D8" s="58"/>
      <c r="E8" s="58"/>
      <c r="F8" s="59"/>
      <c r="G8" s="55"/>
      <c r="H8" s="55"/>
      <c r="I8" s="55"/>
      <c r="J8" s="8"/>
    </row>
    <row r="9" spans="2:10">
      <c r="B9" s="12" t="s">
        <v>49</v>
      </c>
    </row>
  </sheetData>
  <mergeCells count="6">
    <mergeCell ref="B1:F1"/>
    <mergeCell ref="B2:B3"/>
    <mergeCell ref="C2:C3"/>
    <mergeCell ref="F2:F3"/>
    <mergeCell ref="D2:D3"/>
    <mergeCell ref="E2:E3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14"/>
  <sheetViews>
    <sheetView showGridLines="0" tabSelected="1" zoomScaleNormal="100" zoomScaleSheetLayoutView="90" workbookViewId="0">
      <selection activeCell="E17" sqref="E17"/>
    </sheetView>
  </sheetViews>
  <sheetFormatPr defaultColWidth="9.140625" defaultRowHeight="15"/>
  <cols>
    <col min="1" max="1" width="5.42578125" style="29" customWidth="1"/>
    <col min="2" max="2" width="88.7109375" style="34" customWidth="1"/>
    <col min="3" max="3" width="13.42578125" style="41" customWidth="1"/>
    <col min="4" max="4" width="6.85546875" style="30" customWidth="1"/>
    <col min="5" max="5" width="11.42578125" style="31" bestFit="1" customWidth="1"/>
    <col min="6" max="10" width="9.140625" style="32" customWidth="1"/>
    <col min="11" max="29" width="9.140625" style="31" customWidth="1"/>
    <col min="30" max="16384" width="9.140625" style="31"/>
  </cols>
  <sheetData>
    <row r="1" spans="1:10" ht="30.95" customHeight="1">
      <c r="B1" s="130" t="s">
        <v>52</v>
      </c>
      <c r="C1" s="131"/>
    </row>
    <row r="2" spans="1:10" s="36" customFormat="1" ht="13.5" thickBot="1">
      <c r="B2" s="42" t="s">
        <v>31</v>
      </c>
      <c r="C2" s="43" t="s">
        <v>6</v>
      </c>
      <c r="D2" s="35"/>
      <c r="E2" s="36" t="str">
        <f>'Баннерная реклама'!N2</f>
        <v>с 01.01.2021</v>
      </c>
      <c r="F2" s="37"/>
      <c r="G2" s="37"/>
      <c r="H2" s="37"/>
      <c r="I2" s="37"/>
      <c r="J2" s="37"/>
    </row>
    <row r="3" spans="1:10" s="36" customFormat="1" ht="14.1" customHeight="1" thickBot="1">
      <c r="B3" s="132"/>
      <c r="C3" s="133"/>
      <c r="D3" s="35"/>
      <c r="E3" s="38"/>
      <c r="F3" s="37"/>
      <c r="G3" s="37"/>
      <c r="H3" s="37"/>
      <c r="I3" s="37"/>
      <c r="J3" s="37"/>
    </row>
    <row r="4" spans="1:10" s="36" customFormat="1" ht="14.1" customHeight="1">
      <c r="B4" s="44" t="s">
        <v>81</v>
      </c>
      <c r="C4" s="45">
        <v>5600</v>
      </c>
      <c r="D4" s="35"/>
      <c r="F4" s="37"/>
      <c r="G4" s="37"/>
      <c r="H4" s="37"/>
      <c r="I4" s="37"/>
      <c r="J4" s="37"/>
    </row>
    <row r="5" spans="1:10" s="36" customFormat="1" ht="14.1" customHeight="1">
      <c r="B5" s="44" t="s">
        <v>79</v>
      </c>
      <c r="C5" s="45">
        <v>5600</v>
      </c>
      <c r="D5" s="35"/>
      <c r="F5" s="37"/>
      <c r="G5" s="37"/>
      <c r="H5" s="37"/>
      <c r="I5" s="37"/>
      <c r="J5" s="37"/>
    </row>
    <row r="6" spans="1:10" s="36" customFormat="1" ht="14.1" customHeight="1">
      <c r="B6" s="95" t="s">
        <v>48</v>
      </c>
      <c r="C6" s="40">
        <v>3500</v>
      </c>
      <c r="D6" s="35"/>
      <c r="F6" s="37"/>
      <c r="G6" s="37"/>
      <c r="H6" s="37"/>
      <c r="I6" s="37"/>
      <c r="J6" s="37"/>
    </row>
    <row r="7" spans="1:10" s="36" customFormat="1" ht="14.1" customHeight="1">
      <c r="A7" s="33"/>
      <c r="B7" s="95" t="s">
        <v>83</v>
      </c>
      <c r="C7" s="40">
        <v>4300</v>
      </c>
      <c r="D7" s="35"/>
      <c r="F7" s="37"/>
      <c r="G7" s="37"/>
      <c r="H7" s="37"/>
      <c r="I7" s="37"/>
      <c r="J7" s="37"/>
    </row>
    <row r="8" spans="1:10" s="36" customFormat="1" ht="14.1" customHeight="1">
      <c r="A8" s="33"/>
      <c r="B8" s="95" t="s">
        <v>82</v>
      </c>
      <c r="C8" s="40">
        <v>3500</v>
      </c>
      <c r="D8" s="35"/>
      <c r="F8" s="37"/>
      <c r="G8" s="37"/>
      <c r="H8" s="37"/>
      <c r="I8" s="37"/>
      <c r="J8" s="37"/>
    </row>
    <row r="9" spans="1:10" s="36" customFormat="1" ht="14.1" customHeight="1">
      <c r="F9" s="37"/>
      <c r="G9" s="37"/>
      <c r="H9" s="37"/>
      <c r="I9" s="37"/>
      <c r="J9" s="37"/>
    </row>
    <row r="14" spans="1:10" ht="15.75">
      <c r="B14" s="104"/>
    </row>
  </sheetData>
  <mergeCells count="2">
    <mergeCell ref="B1:C1"/>
    <mergeCell ref="B3:C3"/>
  </mergeCells>
  <pageMargins left="0.70866141732283472" right="0.70866141732283472" top="0.38" bottom="0.17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O14"/>
  <sheetViews>
    <sheetView zoomScaleNormal="100" zoomScaleSheetLayoutView="90" workbookViewId="0">
      <selection activeCell="K9" sqref="K9"/>
    </sheetView>
  </sheetViews>
  <sheetFormatPr defaultColWidth="8.85546875" defaultRowHeight="15"/>
  <cols>
    <col min="1" max="1" width="5.42578125" style="9" bestFit="1" customWidth="1"/>
    <col min="2" max="2" width="19.28515625" style="9" customWidth="1"/>
    <col min="3" max="3" width="28.28515625" style="9" customWidth="1"/>
    <col min="4" max="4" width="15.42578125" style="13" customWidth="1"/>
    <col min="5" max="5" width="16.7109375" style="10" customWidth="1"/>
    <col min="6" max="6" width="2.85546875" style="9" customWidth="1"/>
    <col min="7" max="16384" width="8.85546875" style="9"/>
  </cols>
  <sheetData>
    <row r="1" spans="1:41" ht="30.95" customHeight="1">
      <c r="B1" s="137" t="s">
        <v>53</v>
      </c>
      <c r="C1" s="137"/>
      <c r="D1" s="137"/>
      <c r="E1" s="137"/>
    </row>
    <row r="2" spans="1:41" ht="43.5" customHeight="1">
      <c r="A2" s="18"/>
      <c r="B2" s="81" t="s">
        <v>40</v>
      </c>
      <c r="C2" s="81"/>
      <c r="D2" s="81" t="s">
        <v>10</v>
      </c>
      <c r="E2" s="81" t="s">
        <v>11</v>
      </c>
      <c r="F2" s="18"/>
      <c r="G2" s="9" t="str">
        <f>'Баннерная реклама'!N2</f>
        <v>с 01.01.2021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s="17" customFormat="1">
      <c r="A3" s="18"/>
      <c r="B3" s="77" t="s">
        <v>39</v>
      </c>
      <c r="C3" s="80" t="s">
        <v>42</v>
      </c>
      <c r="D3" s="78">
        <v>55000</v>
      </c>
      <c r="E3" s="78">
        <v>1500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  <c r="AO3" s="19"/>
    </row>
    <row r="4" spans="1:41" s="17" customFormat="1">
      <c r="A4" s="5"/>
      <c r="B4" s="77" t="s">
        <v>41</v>
      </c>
      <c r="C4" s="94" t="s">
        <v>84</v>
      </c>
      <c r="D4" s="78">
        <v>8100</v>
      </c>
      <c r="E4" s="78">
        <v>1000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  <c r="AO4" s="19"/>
    </row>
    <row r="5" spans="1:41" s="17" customFormat="1">
      <c r="A5" s="5"/>
      <c r="B5" s="77" t="s">
        <v>39</v>
      </c>
      <c r="C5" s="94" t="s">
        <v>43</v>
      </c>
      <c r="D5" s="78">
        <v>150000</v>
      </c>
      <c r="E5" s="78">
        <v>2500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  <c r="AO5" s="19"/>
    </row>
    <row r="6" spans="1:41" s="17" customFormat="1">
      <c r="A6" s="5"/>
      <c r="B6" s="77" t="s">
        <v>41</v>
      </c>
      <c r="C6" s="94" t="s">
        <v>43</v>
      </c>
      <c r="D6" s="78">
        <v>6900</v>
      </c>
      <c r="E6" s="78">
        <v>1000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</row>
    <row r="7" spans="1:41">
      <c r="A7" s="5"/>
      <c r="B7" s="90"/>
      <c r="C7" s="91"/>
      <c r="D7" s="92"/>
      <c r="E7" s="9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>
      <c r="A8" s="5"/>
      <c r="B8" s="134" t="s">
        <v>44</v>
      </c>
      <c r="C8" s="135"/>
      <c r="D8" s="135"/>
      <c r="E8" s="13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>
      <c r="A9" s="5"/>
      <c r="B9" s="93" t="s">
        <v>45</v>
      </c>
      <c r="C9" s="92" t="s">
        <v>46</v>
      </c>
      <c r="D9" s="92">
        <f>SUM(D3:D6)</f>
        <v>220000</v>
      </c>
      <c r="E9" s="92">
        <v>5000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8" customFormat="1">
      <c r="B10" s="46"/>
      <c r="C10" s="46"/>
      <c r="D10" s="47"/>
      <c r="E10" s="48"/>
    </row>
    <row r="11" spans="1:41">
      <c r="A11" s="18"/>
      <c r="B11" s="12" t="s">
        <v>5</v>
      </c>
      <c r="C11" s="12"/>
      <c r="E11" s="1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>
      <c r="A12" s="18"/>
      <c r="B12" s="12" t="s">
        <v>12</v>
      </c>
      <c r="C12" s="12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>
      <c r="A13" s="18"/>
      <c r="B13" s="49"/>
      <c r="C13" s="4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</sheetData>
  <mergeCells count="2">
    <mergeCell ref="B8:E8"/>
    <mergeCell ref="B1:E1"/>
  </mergeCells>
  <hyperlinks>
    <hyperlink ref="C3" r:id="rId1" xr:uid="{00000000-0004-0000-0500-000000000000}"/>
    <hyperlink ref="C4" r:id="rId2" display="Dnepr.info" xr:uid="{00000000-0004-0000-0500-000001000000}"/>
    <hyperlink ref="C5" r:id="rId3" xr:uid="{00000000-0004-0000-0500-000002000000}"/>
    <hyperlink ref="C6" r:id="rId4" xr:uid="{4E682874-DD15-42AB-A360-E54AEE57293A}"/>
  </hyperlinks>
  <pageMargins left="0.7" right="0.7" top="0.75" bottom="0.75" header="0.3" footer="0.3"/>
  <pageSetup paperSize="9" scale="7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99FF"/>
  </sheetPr>
  <dimension ref="A1:J7"/>
  <sheetViews>
    <sheetView showGridLines="0" zoomScaleNormal="100" zoomScaleSheetLayoutView="90" workbookViewId="0">
      <selection activeCell="C10" sqref="C10"/>
    </sheetView>
  </sheetViews>
  <sheetFormatPr defaultColWidth="9.140625" defaultRowHeight="15"/>
  <cols>
    <col min="1" max="1" width="5.42578125" style="29" customWidth="1"/>
    <col min="2" max="2" width="77.7109375" style="34" customWidth="1"/>
    <col min="3" max="3" width="13.42578125" style="41" customWidth="1"/>
    <col min="4" max="4" width="6.85546875" style="30" customWidth="1"/>
    <col min="5" max="5" width="11.42578125" style="31" bestFit="1" customWidth="1"/>
    <col min="6" max="10" width="9.140625" style="32" customWidth="1"/>
    <col min="11" max="29" width="9.140625" style="31" customWidth="1"/>
    <col min="30" max="16384" width="9.140625" style="31"/>
  </cols>
  <sheetData>
    <row r="1" spans="1:10" ht="30.95" customHeight="1">
      <c r="B1" s="130" t="s">
        <v>52</v>
      </c>
      <c r="C1" s="131"/>
    </row>
    <row r="2" spans="1:10" s="36" customFormat="1" ht="12.75">
      <c r="B2" s="105" t="s">
        <v>77</v>
      </c>
      <c r="C2" s="106">
        <v>3500</v>
      </c>
      <c r="D2" s="35"/>
      <c r="F2" s="37"/>
      <c r="G2" s="37"/>
      <c r="H2" s="37"/>
      <c r="I2" s="37"/>
      <c r="J2" s="37"/>
    </row>
    <row r="3" spans="1:10" s="36" customFormat="1" ht="14.1" customHeight="1">
      <c r="B3" s="107"/>
      <c r="C3" s="40"/>
      <c r="D3" s="35"/>
      <c r="E3" s="38"/>
      <c r="F3" s="37"/>
      <c r="G3" s="37"/>
      <c r="H3" s="37"/>
      <c r="I3" s="37"/>
      <c r="J3" s="37"/>
    </row>
    <row r="4" spans="1:10" s="36" customFormat="1" ht="14.1" customHeight="1">
      <c r="B4" s="107"/>
      <c r="C4" s="40"/>
      <c r="D4" s="35"/>
      <c r="F4" s="37"/>
      <c r="G4" s="37"/>
      <c r="H4" s="37"/>
      <c r="I4" s="37"/>
      <c r="J4" s="37"/>
    </row>
    <row r="5" spans="1:10" s="36" customFormat="1" ht="14.1" customHeight="1">
      <c r="B5" s="107"/>
      <c r="C5" s="40"/>
      <c r="D5" s="35"/>
      <c r="F5" s="37"/>
      <c r="G5" s="37"/>
      <c r="H5" s="37"/>
      <c r="I5" s="37"/>
      <c r="J5" s="37"/>
    </row>
    <row r="6" spans="1:10" s="36" customFormat="1" ht="14.1" customHeight="1">
      <c r="A6" s="33"/>
      <c r="D6" s="35"/>
      <c r="F6" s="37"/>
      <c r="G6" s="37"/>
      <c r="H6" s="37"/>
      <c r="I6" s="37"/>
      <c r="J6" s="37"/>
    </row>
    <row r="7" spans="1:10" s="36" customFormat="1" ht="14.1" customHeight="1">
      <c r="F7" s="37"/>
      <c r="G7" s="37"/>
      <c r="H7" s="37"/>
      <c r="I7" s="37"/>
      <c r="J7" s="37"/>
    </row>
  </sheetData>
  <mergeCells count="1">
    <mergeCell ref="B1:C1"/>
  </mergeCells>
  <pageMargins left="0.70866141732283472" right="0.70866141732283472" top="0.38" bottom="0.17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Наценки</vt:lpstr>
      <vt:lpstr>Баннерная реклама</vt:lpstr>
      <vt:lpstr>Брендирование статика</vt:lpstr>
      <vt:lpstr>Проекты</vt:lpstr>
      <vt:lpstr>Новости PR</vt:lpstr>
      <vt:lpstr>Соц.сети</vt:lpstr>
      <vt:lpstr>Справочник</vt:lpstr>
      <vt:lpstr>'Баннерная реклама'!Область_печати</vt:lpstr>
      <vt:lpstr>'Новости PR'!Область_печати</vt:lpstr>
      <vt:lpstr>Проекты!Область_печати</vt:lpstr>
      <vt:lpstr>Справочник!Область_печати</vt:lpstr>
    </vt:vector>
  </TitlesOfParts>
  <Company>KP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tribushnaya.julia</dc:creator>
  <cp:lastModifiedBy>Пользователь</cp:lastModifiedBy>
  <cp:lastPrinted>2019-09-11T07:02:30Z</cp:lastPrinted>
  <dcterms:created xsi:type="dcterms:W3CDTF">2011-01-25T11:42:52Z</dcterms:created>
  <dcterms:modified xsi:type="dcterms:W3CDTF">2021-09-13T11:32:59Z</dcterms:modified>
</cp:coreProperties>
</file>